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4\I_Q_2024\V_MEZIŘÍČÍ_ZZS_KV\DUR+DSP\PD\D11_Stavebni\"/>
    </mc:Choice>
  </mc:AlternateContent>
  <xr:revisionPtr revIDLastSave="0" documentId="13_ncr:1_{CCA841AE-1A9C-4F16-AA40-76F5807204D7}" xr6:coauthVersionLast="47" xr6:coauthVersionMax="47" xr10:uidLastSave="{00000000-0000-0000-0000-000000000000}"/>
  <bookViews>
    <workbookView xWindow="-108" yWindow="-108" windowWidth="41496" windowHeight="16776" xr2:uid="{46D62549-F626-4CBF-A1EA-ADA72BB73B0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J8" i="1"/>
  <c r="J6" i="1"/>
  <c r="J5" i="1"/>
  <c r="I10" i="1"/>
  <c r="I7" i="1"/>
  <c r="I6" i="1"/>
  <c r="H10" i="1"/>
  <c r="J10" i="1" s="1"/>
  <c r="H9" i="1"/>
  <c r="I9" i="1" s="1"/>
  <c r="H8" i="1"/>
  <c r="I8" i="1" s="1"/>
  <c r="H7" i="1"/>
  <c r="J7" i="1" s="1"/>
  <c r="H6" i="1"/>
  <c r="H5" i="1"/>
  <c r="I5" i="1" s="1"/>
  <c r="H4" i="1"/>
  <c r="J4" i="1" s="1"/>
  <c r="H71" i="1"/>
  <c r="J71" i="1" s="1"/>
  <c r="H70" i="1"/>
  <c r="J70" i="1" s="1"/>
  <c r="H69" i="1"/>
  <c r="J69" i="1" s="1"/>
  <c r="H68" i="1"/>
  <c r="J68" i="1" s="1"/>
  <c r="H67" i="1"/>
  <c r="J67" i="1" s="1"/>
  <c r="H66" i="1"/>
  <c r="J66" i="1" s="1"/>
  <c r="H65" i="1"/>
  <c r="H61" i="1"/>
  <c r="I61" i="1" s="1"/>
  <c r="H62" i="1"/>
  <c r="J62" i="1" s="1"/>
  <c r="H60" i="1"/>
  <c r="J60" i="1" s="1"/>
  <c r="H59" i="1"/>
  <c r="J59" i="1" s="1"/>
  <c r="H57" i="1"/>
  <c r="J57" i="1" s="1"/>
  <c r="H56" i="1"/>
  <c r="J56" i="1" s="1"/>
  <c r="H52" i="1"/>
  <c r="I52" i="1" s="1"/>
  <c r="H51" i="1"/>
  <c r="I51" i="1" s="1"/>
  <c r="H50" i="1"/>
  <c r="J50" i="1" s="1"/>
  <c r="H49" i="1"/>
  <c r="I49" i="1" s="1"/>
  <c r="H48" i="1"/>
  <c r="J48" i="1" s="1"/>
  <c r="H45" i="1"/>
  <c r="J45" i="1" s="1"/>
  <c r="J46" i="1" s="1"/>
  <c r="I4" i="1" l="1"/>
  <c r="I11" i="1" s="1"/>
  <c r="J9" i="1"/>
  <c r="J11" i="1" s="1"/>
  <c r="J65" i="1"/>
  <c r="J72" i="1" s="1"/>
  <c r="H72" i="1"/>
  <c r="I66" i="1"/>
  <c r="I70" i="1"/>
  <c r="I71" i="1"/>
  <c r="I69" i="1"/>
  <c r="I68" i="1"/>
  <c r="I67" i="1"/>
  <c r="I65" i="1"/>
  <c r="H63" i="1"/>
  <c r="I62" i="1"/>
  <c r="J61" i="1"/>
  <c r="J63" i="1" s="1"/>
  <c r="I60" i="1"/>
  <c r="I59" i="1"/>
  <c r="I57" i="1"/>
  <c r="I56" i="1"/>
  <c r="H53" i="1"/>
  <c r="J51" i="1"/>
  <c r="I48" i="1"/>
  <c r="J52" i="1"/>
  <c r="J49" i="1"/>
  <c r="I50" i="1"/>
  <c r="I45" i="1"/>
  <c r="I46" i="1" s="1"/>
  <c r="H46" i="1"/>
  <c r="I72" i="1" l="1"/>
  <c r="I63" i="1"/>
  <c r="J53" i="1"/>
  <c r="I53" i="1"/>
  <c r="H77" i="1"/>
  <c r="J77" i="1" s="1"/>
  <c r="H76" i="1"/>
  <c r="I76" i="1" s="1"/>
  <c r="H75" i="1"/>
  <c r="J75" i="1" s="1"/>
  <c r="H74" i="1"/>
  <c r="J74" i="1" s="1"/>
  <c r="H73" i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J30" i="1" s="1"/>
  <c r="H29" i="1"/>
  <c r="I29" i="1" s="1"/>
  <c r="H28" i="1"/>
  <c r="J28" i="1" s="1"/>
  <c r="H27" i="1"/>
  <c r="I27" i="1" s="1"/>
  <c r="H26" i="1"/>
  <c r="I26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I16" i="1" s="1"/>
  <c r="H15" i="1"/>
  <c r="J15" i="1" s="1"/>
  <c r="H14" i="1"/>
  <c r="I14" i="1" s="1"/>
  <c r="H13" i="1"/>
  <c r="J13" i="1" s="1"/>
  <c r="H12" i="1"/>
  <c r="J12" i="1" s="1"/>
  <c r="I40" i="1" l="1"/>
  <c r="I20" i="1"/>
  <c r="J31" i="1"/>
  <c r="I15" i="1"/>
  <c r="I17" i="1"/>
  <c r="J34" i="1"/>
  <c r="I74" i="1"/>
  <c r="J33" i="1"/>
  <c r="I77" i="1"/>
  <c r="I75" i="1"/>
  <c r="I28" i="1"/>
  <c r="J76" i="1"/>
  <c r="H78" i="1"/>
  <c r="J73" i="1"/>
  <c r="I73" i="1"/>
  <c r="I41" i="1"/>
  <c r="J44" i="1"/>
  <c r="I39" i="1"/>
  <c r="H44" i="1"/>
  <c r="I38" i="1"/>
  <c r="I30" i="1"/>
  <c r="J29" i="1"/>
  <c r="H37" i="1"/>
  <c r="J26" i="1"/>
  <c r="H25" i="1"/>
  <c r="J14" i="1"/>
  <c r="I18" i="1"/>
  <c r="J32" i="1"/>
  <c r="I19" i="1"/>
  <c r="I21" i="1"/>
  <c r="J35" i="1"/>
  <c r="I42" i="1"/>
  <c r="I22" i="1"/>
  <c r="J36" i="1"/>
  <c r="I43" i="1"/>
  <c r="J16" i="1"/>
  <c r="I23" i="1"/>
  <c r="I12" i="1"/>
  <c r="I24" i="1"/>
  <c r="I13" i="1"/>
  <c r="J27" i="1"/>
  <c r="H79" i="1" l="1"/>
  <c r="I78" i="1"/>
  <c r="J25" i="1"/>
  <c r="I37" i="1"/>
  <c r="J78" i="1"/>
  <c r="I44" i="1"/>
  <c r="J37" i="1"/>
  <c r="I25" i="1"/>
  <c r="I79" i="1" l="1"/>
  <c r="J79" i="1"/>
</calcChain>
</file>

<file path=xl/sharedStrings.xml><?xml version="1.0" encoding="utf-8"?>
<sst xmlns="http://schemas.openxmlformats.org/spreadsheetml/2006/main" count="206" uniqueCount="127">
  <si>
    <t xml:space="preserve">Rekapitulace nabídky celková </t>
  </si>
  <si>
    <t>Pol.</t>
  </si>
  <si>
    <t>Kód</t>
  </si>
  <si>
    <t>Název</t>
  </si>
  <si>
    <t>Počet</t>
  </si>
  <si>
    <t>Cena/jedn.</t>
  </si>
  <si>
    <t>DPH</t>
  </si>
  <si>
    <t>TA</t>
  </si>
  <si>
    <t>QiTA:Prostorový teploměr, -55…125°C</t>
  </si>
  <si>
    <t>TB</t>
  </si>
  <si>
    <t>QiTB:Prostorový teploměr, -55…125°C, vodotěsný do chladících boxů</t>
  </si>
  <si>
    <t>TV</t>
  </si>
  <si>
    <t>QiTV: prostorový vlhkoměr s teploměrem</t>
  </si>
  <si>
    <t>TC</t>
  </si>
  <si>
    <t>QiTC: Teploměr pro montáž do zařízení (konektorované kabelové čidlo)</t>
  </si>
  <si>
    <t>S2</t>
  </si>
  <si>
    <t>Vpichová teplotní sonda jednoduchá  -55…200°C</t>
  </si>
  <si>
    <t>R1</t>
  </si>
  <si>
    <t>Převodník pT100/RS485</t>
  </si>
  <si>
    <t>M2</t>
  </si>
  <si>
    <t>Montážní skříň na stěnu</t>
  </si>
  <si>
    <t>IKR</t>
  </si>
  <si>
    <t>Vodotěsná zásuvka na stěně pro připojení k internímu komunikačnímu rozhraní</t>
  </si>
  <si>
    <t>TG8</t>
  </si>
  <si>
    <t>Teplotní čidlo pT100 -55….200°C</t>
  </si>
  <si>
    <t>Z1000</t>
  </si>
  <si>
    <t>Napájecí zdroj 15V/1A</t>
  </si>
  <si>
    <t>RE</t>
  </si>
  <si>
    <t>Převodník RS485/Ethernet</t>
  </si>
  <si>
    <t>QR22</t>
  </si>
  <si>
    <t>QiTQ kombinovaný adaptér 1 teploměr + 2 DI + 2 DO (nebo T+3DI), RS485 nebo USB</t>
  </si>
  <si>
    <t>JR</t>
  </si>
  <si>
    <t>Celkem materiál</t>
  </si>
  <si>
    <t>TAI</t>
  </si>
  <si>
    <t>Montáž čidla QiTA</t>
  </si>
  <si>
    <t>TBI</t>
  </si>
  <si>
    <t>TVI</t>
  </si>
  <si>
    <t>Montáž čidla QiTV</t>
  </si>
  <si>
    <t>TCI</t>
  </si>
  <si>
    <t>Montáž čidla QiTC (do chl skříně, do vozíku, výdejního pultu)</t>
  </si>
  <si>
    <t>SI</t>
  </si>
  <si>
    <t>Montáž teplotní sondy do zařízení</t>
  </si>
  <si>
    <t>R1I</t>
  </si>
  <si>
    <t>Montáž  převodníku R1 do zařízení</t>
  </si>
  <si>
    <t>M2I</t>
  </si>
  <si>
    <t>Montáž skříně M2</t>
  </si>
  <si>
    <t>IKRI</t>
  </si>
  <si>
    <t>Montáž zásuvky, konektoru a kabelu  pro IKR (např. ELE, CAREL,…)</t>
  </si>
  <si>
    <t>RI</t>
  </si>
  <si>
    <t>Instalace komunikačního převodníku (RE, R3)</t>
  </si>
  <si>
    <t>TQI</t>
  </si>
  <si>
    <t>Montáž teplotního čidla pro TQI</t>
  </si>
  <si>
    <t>JRI</t>
  </si>
  <si>
    <t>Celkem montáž</t>
  </si>
  <si>
    <t>QMW</t>
  </si>
  <si>
    <t>QiMonWeb (webové rozhraní pro QiMonitor)</t>
  </si>
  <si>
    <t>QIM</t>
  </si>
  <si>
    <t>QiMonitor</t>
  </si>
  <si>
    <t>LQI</t>
  </si>
  <si>
    <t>Licence pro připojení QiTx, R1, RTR (Kč/ks)</t>
  </si>
  <si>
    <t>LAI</t>
  </si>
  <si>
    <t>Licence pro připojení analogového vstupu (ELE, Kupp, Lainox, Rational, LAE)</t>
  </si>
  <si>
    <t>LDI</t>
  </si>
  <si>
    <t>Licence pro připojení digitálního vstupu</t>
  </si>
  <si>
    <t>SWI</t>
  </si>
  <si>
    <t>Instalace software, nastavení , oživení</t>
  </si>
  <si>
    <t>Celkem software</t>
  </si>
  <si>
    <t xml:space="preserve">PC </t>
  </si>
  <si>
    <t>Pracovní stanice PC, 24"LCD, laserová tiskárna, dodávka a instalace</t>
  </si>
  <si>
    <t>GSM</t>
  </si>
  <si>
    <t>GSM/GPRS adaptér, USB</t>
  </si>
  <si>
    <t>ESW</t>
  </si>
  <si>
    <t>Ethernetový přepínač (switch), dodávka a instalace</t>
  </si>
  <si>
    <t>HUB4</t>
  </si>
  <si>
    <t>Rozbočovač RS485 4-portový</t>
  </si>
  <si>
    <t>RACK</t>
  </si>
  <si>
    <t>Rozvaděč 19" 9U + patch panel 24xRJ45, dodávka a instalace</t>
  </si>
  <si>
    <t>Celkem PC a komunikační prvky</t>
  </si>
  <si>
    <t>CELKEM</t>
  </si>
  <si>
    <t>POŘ</t>
  </si>
  <si>
    <t>Provozně organizační řád</t>
  </si>
  <si>
    <t>PRG</t>
  </si>
  <si>
    <t>Program pro zavedení systému HACCP</t>
  </si>
  <si>
    <t xml:space="preserve"> - instalace</t>
  </si>
  <si>
    <t xml:space="preserve"> - licence</t>
  </si>
  <si>
    <t xml:space="preserve"> - doprovodné programové úpravy</t>
  </si>
  <si>
    <t>HACCP</t>
  </si>
  <si>
    <t>Zavedení systému HACCP definice SW programu, trénink zaměstnanců</t>
  </si>
  <si>
    <t>AUD</t>
  </si>
  <si>
    <t>Audit do 3 měsíců od zavedení systémů</t>
  </si>
  <si>
    <t>Zavedení systému HACCP - celkem</t>
  </si>
  <si>
    <t>DSPS</t>
  </si>
  <si>
    <t>Dokumentace skutečného provedení</t>
  </si>
  <si>
    <t>Jazýčkové relé nebo pomocné relé</t>
  </si>
  <si>
    <t>Montáž čidla QiTB</t>
  </si>
  <si>
    <t>Instalace externího kontaktu (jaz. relé, pom. relé)</t>
  </si>
  <si>
    <t>Celková cena bez DPH (v Kč)</t>
  </si>
  <si>
    <t>DPH (v Kč)</t>
  </si>
  <si>
    <t>Celková cena s DPH (v Kč)</t>
  </si>
  <si>
    <t>Sada pro kontrolní měření</t>
  </si>
  <si>
    <t>RT-F52</t>
  </si>
  <si>
    <t>Registrační teploměr</t>
  </si>
  <si>
    <t xml:space="preserve">Program QiTerm </t>
  </si>
  <si>
    <t>RP8</t>
  </si>
  <si>
    <t>Snímací zařízení a připojovací kabel</t>
  </si>
  <si>
    <t>RT-R4</t>
  </si>
  <si>
    <t>Miniaturní čtečka</t>
  </si>
  <si>
    <t>NAST</t>
  </si>
  <si>
    <t>Doprovodné programové úpravy</t>
  </si>
  <si>
    <t>Celkem dokumentace skutečného provedení</t>
  </si>
  <si>
    <t>Celkem sada pro kontrolní měření</t>
  </si>
  <si>
    <t>THERMOMETER TME</t>
  </si>
  <si>
    <t>PAPAGO 2TH ETH</t>
  </si>
  <si>
    <t>SNMP</t>
  </si>
  <si>
    <t>Připojení čidel pomocí SNMP protokolu - licence SNMP knihovny</t>
  </si>
  <si>
    <t>ÚPR-PRG</t>
  </si>
  <si>
    <t>Programové úpravy</t>
  </si>
  <si>
    <t>Externí měření - stávající čidla - napojení na monitoring HACCP</t>
  </si>
  <si>
    <t>Celkem napojení stávajících čidel na monitoring HCCP</t>
  </si>
  <si>
    <t>POE</t>
  </si>
  <si>
    <t>PoE injektor 18-portový</t>
  </si>
  <si>
    <t>HUB8</t>
  </si>
  <si>
    <t>Rozbočovač RS485 8-portový</t>
  </si>
  <si>
    <t>Externí měření - dodávka nových čidel za čidla stávající (12 ks teploměrů IP SMART BOARD + 9  ks teploměrů Patrol) + povýšení počtu licencí o 20 kusů.</t>
  </si>
  <si>
    <t>MJ</t>
  </si>
  <si>
    <t>kpl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</si>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</sst>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1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FFFFFF"/>
      <name val="Calibri"/>
      <family val="2"/>
      <charset val="238"/>
    </font>
    <font>
      <sz val="9"/>
      <name val="Calibri"/>
      <family val="2"/>
      <charset val="238"/>
    </font>
    <font>
      <sz val="10"/>
      <name val="Geneva"/>
      <family val="2"/>
    </font>
    <font>
      <b/>
      <sz val="10"/>
      <color rgb="FFFF0066"/>
      <name val="Calibri"/>
      <family val="2"/>
      <charset val="238"/>
    </font>
    <font>
      <sz val="10"/>
      <color rgb="FFFF0066"/>
      <name val="Calibri"/>
      <family val="2"/>
      <charset val="238"/>
    </font>
    <font>
      <b/>
      <sz val="10"/>
      <color rgb="FFFF0000"/>
      <name val="Calibri  "/>
      <charset val="238"/>
    </font>
    <font>
      <b/>
      <sz val="9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vertical="center"/>
    </xf>
    <xf numFmtId="6" fontId="4" fillId="4" borderId="1" xfId="0" applyNumberFormat="1" applyFont="1" applyFill="1" applyBorder="1" applyAlignment="1">
      <alignment horizontal="right" vertical="center"/>
    </xf>
    <xf numFmtId="6" fontId="4" fillId="4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vertical="center"/>
    </xf>
    <xf numFmtId="9" fontId="3" fillId="2" borderId="3" xfId="0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vertical="center"/>
    </xf>
    <xf numFmtId="9" fontId="3" fillId="3" borderId="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5" fillId="5" borderId="5" xfId="0" applyFont="1" applyFill="1" applyBorder="1"/>
    <xf numFmtId="0" fontId="5" fillId="6" borderId="5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right"/>
    </xf>
    <xf numFmtId="9" fontId="5" fillId="5" borderId="5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horizontal="left"/>
    </xf>
    <xf numFmtId="0" fontId="5" fillId="5" borderId="3" xfId="0" applyFont="1" applyFill="1" applyBorder="1"/>
    <xf numFmtId="0" fontId="5" fillId="6" borderId="3" xfId="0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right"/>
    </xf>
    <xf numFmtId="9" fontId="5" fillId="5" borderId="3" xfId="0" applyNumberFormat="1" applyFont="1" applyFill="1" applyBorder="1" applyAlignment="1">
      <alignment horizontal="center"/>
    </xf>
    <xf numFmtId="0" fontId="5" fillId="5" borderId="3" xfId="1" applyFont="1" applyFill="1" applyBorder="1" applyAlignment="1">
      <alignment wrapText="1"/>
    </xf>
    <xf numFmtId="0" fontId="5" fillId="6" borderId="3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left"/>
    </xf>
    <xf numFmtId="0" fontId="5" fillId="6" borderId="3" xfId="0" applyFont="1" applyFill="1" applyBorder="1"/>
    <xf numFmtId="9" fontId="5" fillId="6" borderId="3" xfId="0" applyNumberFormat="1" applyFont="1" applyFill="1" applyBorder="1" applyAlignment="1">
      <alignment horizontal="center"/>
    </xf>
    <xf numFmtId="4" fontId="5" fillId="6" borderId="3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vertical="center"/>
    </xf>
    <xf numFmtId="4" fontId="3" fillId="3" borderId="3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4" fontId="3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5" fillId="5" borderId="5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3" xfId="1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4" fillId="4" borderId="1" xfId="0" applyFont="1" applyFill="1" applyBorder="1" applyAlignment="1">
      <alignment vertical="center"/>
    </xf>
  </cellXfs>
  <cellStyles count="2">
    <cellStyle name="Normální" xfId="0" builtinId="0"/>
    <cellStyle name="normální_List1" xfId="1" xr:uid="{86E554BA-57A7-4797-94C8-5E75CAA59166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5ADB-E19A-4977-B7F1-0EE035714100}">
  <dimension ref="A1:J88"/>
  <sheetViews>
    <sheetView tabSelected="1" zoomScaleNormal="100" workbookViewId="0">
      <selection activeCell="D8" sqref="D8"/>
    </sheetView>
  </sheetViews>
  <sheetFormatPr defaultRowHeight="12"/>
  <cols>
    <col min="1" max="1" width="3.44140625" style="1" bestFit="1" customWidth="1"/>
    <col min="2" max="2" width="7.33203125" style="1" customWidth="1"/>
    <col min="3" max="3" width="58.21875" style="1" bestFit="1" customWidth="1"/>
    <col min="4" max="4" width="5.33203125" style="1" customWidth="1"/>
    <col min="5" max="5" width="4.6640625" style="1" bestFit="1" customWidth="1"/>
    <col min="6" max="6" width="8.44140625" style="1" bestFit="1" customWidth="1"/>
    <col min="7" max="7" width="3.6640625" style="1" bestFit="1" customWidth="1"/>
    <col min="8" max="8" width="9" style="1" customWidth="1"/>
    <col min="9" max="9" width="7.6640625" style="1" customWidth="1"/>
    <col min="10" max="10" width="8.88671875" style="1" bestFit="1" customWidth="1"/>
    <col min="11" max="16384" width="8.88671875" style="1"/>
  </cols>
  <sheetData>
    <row r="1" spans="1:10" ht="14.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2"/>
    </row>
    <row r="2" spans="1:10">
      <c r="A2" s="43" t="s">
        <v>1</v>
      </c>
      <c r="B2" s="43" t="s">
        <v>2</v>
      </c>
      <c r="C2" s="44" t="s">
        <v>3</v>
      </c>
      <c r="D2" s="47" t="s">
        <v>124</v>
      </c>
      <c r="E2" s="44" t="s">
        <v>4</v>
      </c>
      <c r="F2" s="44" t="s">
        <v>5</v>
      </c>
      <c r="G2" s="44" t="s">
        <v>6</v>
      </c>
      <c r="H2" s="44" t="s">
        <v>96</v>
      </c>
      <c r="I2" s="44" t="s">
        <v>97</v>
      </c>
      <c r="J2" s="44" t="s">
        <v>98</v>
      </c>
    </row>
    <row r="3" spans="1:10" ht="27" customHeight="1">
      <c r="A3" s="43"/>
      <c r="B3" s="43"/>
      <c r="C3" s="44"/>
      <c r="D3" s="48"/>
      <c r="E3" s="44"/>
      <c r="F3" s="44"/>
      <c r="G3" s="44"/>
      <c r="H3" s="44"/>
      <c r="I3" s="44"/>
      <c r="J3" s="44"/>
    </row>
    <row r="4" spans="1:10">
      <c r="A4" s="10">
        <v>1</v>
      </c>
      <c r="B4" s="11" t="s">
        <v>79</v>
      </c>
      <c r="C4" s="11" t="s">
        <v>80</v>
      </c>
      <c r="D4" s="36" t="s">
        <v>125</v>
      </c>
      <c r="E4" s="12">
        <v>1</v>
      </c>
      <c r="F4" s="13">
        <v>0</v>
      </c>
      <c r="G4" s="14">
        <v>0.21</v>
      </c>
      <c r="H4" s="13">
        <f>E4*F4</f>
        <v>0</v>
      </c>
      <c r="I4" s="13">
        <f>H4*0.21</f>
        <v>0</v>
      </c>
      <c r="J4" s="13">
        <f>H4*1.21</f>
        <v>0</v>
      </c>
    </row>
    <row r="5" spans="1:10">
      <c r="A5" s="10">
        <v>2</v>
      </c>
      <c r="B5" s="15" t="s">
        <v>81</v>
      </c>
      <c r="C5" s="16" t="s">
        <v>82</v>
      </c>
      <c r="D5" s="37" t="s">
        <v>125</v>
      </c>
      <c r="E5" s="17">
        <v>1</v>
      </c>
      <c r="F5" s="18">
        <v>0</v>
      </c>
      <c r="G5" s="19">
        <v>0.21</v>
      </c>
      <c r="H5" s="13">
        <f t="shared" ref="H5:H10" si="0">E5*F5</f>
        <v>0</v>
      </c>
      <c r="I5" s="13">
        <f t="shared" ref="I5:I10" si="1">H5*0.21</f>
        <v>0</v>
      </c>
      <c r="J5" s="13">
        <f t="shared" ref="J5:J10" si="2">H5*1.21</f>
        <v>0</v>
      </c>
    </row>
    <row r="6" spans="1:10">
      <c r="A6" s="10">
        <v>3</v>
      </c>
      <c r="B6" s="15"/>
      <c r="C6" s="16" t="s">
        <v>83</v>
      </c>
      <c r="D6" s="37" t="s">
        <v>125</v>
      </c>
      <c r="E6" s="17">
        <v>1</v>
      </c>
      <c r="F6" s="18">
        <v>0</v>
      </c>
      <c r="G6" s="19">
        <v>0.21</v>
      </c>
      <c r="H6" s="13">
        <f t="shared" si="0"/>
        <v>0</v>
      </c>
      <c r="I6" s="13">
        <f t="shared" si="1"/>
        <v>0</v>
      </c>
      <c r="J6" s="13">
        <f t="shared" si="2"/>
        <v>0</v>
      </c>
    </row>
    <row r="7" spans="1:10">
      <c r="A7" s="10"/>
      <c r="B7" s="15"/>
      <c r="C7" s="16" t="s">
        <v>84</v>
      </c>
      <c r="D7" s="37" t="s">
        <v>126</v>
      </c>
      <c r="E7" s="17">
        <v>3</v>
      </c>
      <c r="F7" s="18">
        <v>0</v>
      </c>
      <c r="G7" s="19">
        <v>0.21</v>
      </c>
      <c r="H7" s="13">
        <f t="shared" si="0"/>
        <v>0</v>
      </c>
      <c r="I7" s="13">
        <f t="shared" si="1"/>
        <v>0</v>
      </c>
      <c r="J7" s="13">
        <f t="shared" si="2"/>
        <v>0</v>
      </c>
    </row>
    <row r="8" spans="1:10">
      <c r="A8" s="10"/>
      <c r="B8" s="15"/>
      <c r="C8" s="16" t="s">
        <v>85</v>
      </c>
      <c r="D8" s="37" t="s">
        <v>125</v>
      </c>
      <c r="E8" s="17">
        <v>1</v>
      </c>
      <c r="F8" s="18">
        <v>0</v>
      </c>
      <c r="G8" s="19">
        <v>0.21</v>
      </c>
      <c r="H8" s="13">
        <f t="shared" si="0"/>
        <v>0</v>
      </c>
      <c r="I8" s="13">
        <f t="shared" si="1"/>
        <v>0</v>
      </c>
      <c r="J8" s="13">
        <f t="shared" si="2"/>
        <v>0</v>
      </c>
    </row>
    <row r="9" spans="1:10">
      <c r="A9" s="10">
        <v>4</v>
      </c>
      <c r="B9" s="15" t="s">
        <v>86</v>
      </c>
      <c r="C9" s="20" t="s">
        <v>87</v>
      </c>
      <c r="D9" s="38" t="s">
        <v>125</v>
      </c>
      <c r="E9" s="17">
        <v>1</v>
      </c>
      <c r="F9" s="18">
        <v>0</v>
      </c>
      <c r="G9" s="19">
        <v>0.21</v>
      </c>
      <c r="H9" s="13">
        <f t="shared" si="0"/>
        <v>0</v>
      </c>
      <c r="I9" s="13">
        <f t="shared" si="1"/>
        <v>0</v>
      </c>
      <c r="J9" s="13">
        <f t="shared" si="2"/>
        <v>0</v>
      </c>
    </row>
    <row r="10" spans="1:10">
      <c r="A10" s="10">
        <v>5</v>
      </c>
      <c r="B10" s="15" t="s">
        <v>88</v>
      </c>
      <c r="C10" s="16" t="s">
        <v>89</v>
      </c>
      <c r="D10" s="37" t="s">
        <v>125</v>
      </c>
      <c r="E10" s="17">
        <v>1</v>
      </c>
      <c r="F10" s="18">
        <v>0</v>
      </c>
      <c r="G10" s="19">
        <v>0.21</v>
      </c>
      <c r="H10" s="13">
        <f t="shared" si="0"/>
        <v>0</v>
      </c>
      <c r="I10" s="13">
        <f t="shared" si="1"/>
        <v>0</v>
      </c>
      <c r="J10" s="13">
        <f t="shared" si="2"/>
        <v>0</v>
      </c>
    </row>
    <row r="11" spans="1:10">
      <c r="A11" s="21"/>
      <c r="B11" s="22"/>
      <c r="C11" s="23" t="s">
        <v>90</v>
      </c>
      <c r="D11" s="21"/>
      <c r="E11" s="17"/>
      <c r="F11" s="23"/>
      <c r="G11" s="24"/>
      <c r="H11" s="25">
        <f>SUM(H4:H10)</f>
        <v>0</v>
      </c>
      <c r="I11" s="25">
        <f>SUM(I4:I10)</f>
        <v>0</v>
      </c>
      <c r="J11" s="25">
        <f>SUM(J4:J10)</f>
        <v>0</v>
      </c>
    </row>
    <row r="12" spans="1:10">
      <c r="A12" s="30">
        <v>6</v>
      </c>
      <c r="B12" s="6" t="s">
        <v>7</v>
      </c>
      <c r="C12" s="6" t="s">
        <v>8</v>
      </c>
      <c r="D12" s="30" t="s">
        <v>126</v>
      </c>
      <c r="E12" s="26">
        <v>2</v>
      </c>
      <c r="F12" s="27">
        <v>0</v>
      </c>
      <c r="G12" s="7">
        <v>0.21</v>
      </c>
      <c r="H12" s="27">
        <f>E12*F12</f>
        <v>0</v>
      </c>
      <c r="I12" s="27">
        <f>H12*0.21</f>
        <v>0</v>
      </c>
      <c r="J12" s="27">
        <f>H12*1.21</f>
        <v>0</v>
      </c>
    </row>
    <row r="13" spans="1:10">
      <c r="A13" s="30">
        <v>7</v>
      </c>
      <c r="B13" s="6" t="s">
        <v>9</v>
      </c>
      <c r="C13" s="6" t="s">
        <v>10</v>
      </c>
      <c r="D13" s="30" t="s">
        <v>126</v>
      </c>
      <c r="E13" s="26">
        <v>9</v>
      </c>
      <c r="F13" s="27">
        <v>0</v>
      </c>
      <c r="G13" s="7">
        <v>0.21</v>
      </c>
      <c r="H13" s="27">
        <f t="shared" ref="H13:H24" si="3">E13*F13</f>
        <v>0</v>
      </c>
      <c r="I13" s="27">
        <f t="shared" ref="I13:I24" si="4">H13*0.21</f>
        <v>0</v>
      </c>
      <c r="J13" s="27">
        <f t="shared" ref="J13:J24" si="5">H13*1.21</f>
        <v>0</v>
      </c>
    </row>
    <row r="14" spans="1:10">
      <c r="A14" s="30">
        <v>8</v>
      </c>
      <c r="B14" s="6" t="s">
        <v>11</v>
      </c>
      <c r="C14" s="6" t="s">
        <v>12</v>
      </c>
      <c r="D14" s="30" t="s">
        <v>126</v>
      </c>
      <c r="E14" s="26">
        <v>3</v>
      </c>
      <c r="F14" s="27">
        <v>0</v>
      </c>
      <c r="G14" s="7">
        <v>0.21</v>
      </c>
      <c r="H14" s="27">
        <f t="shared" si="3"/>
        <v>0</v>
      </c>
      <c r="I14" s="27">
        <f t="shared" si="4"/>
        <v>0</v>
      </c>
      <c r="J14" s="27">
        <f t="shared" si="5"/>
        <v>0</v>
      </c>
    </row>
    <row r="15" spans="1:10">
      <c r="A15" s="30">
        <v>9</v>
      </c>
      <c r="B15" s="6" t="s">
        <v>13</v>
      </c>
      <c r="C15" s="6" t="s">
        <v>14</v>
      </c>
      <c r="D15" s="30" t="s">
        <v>126</v>
      </c>
      <c r="E15" s="26">
        <v>36</v>
      </c>
      <c r="F15" s="27">
        <v>0</v>
      </c>
      <c r="G15" s="7">
        <v>0.21</v>
      </c>
      <c r="H15" s="27">
        <f t="shared" si="3"/>
        <v>0</v>
      </c>
      <c r="I15" s="27">
        <f t="shared" si="4"/>
        <v>0</v>
      </c>
      <c r="J15" s="27">
        <f t="shared" si="5"/>
        <v>0</v>
      </c>
    </row>
    <row r="16" spans="1:10">
      <c r="A16" s="30">
        <v>10</v>
      </c>
      <c r="B16" s="6" t="s">
        <v>15</v>
      </c>
      <c r="C16" s="6" t="s">
        <v>16</v>
      </c>
      <c r="D16" s="30" t="s">
        <v>126</v>
      </c>
      <c r="E16" s="26">
        <v>2</v>
      </c>
      <c r="F16" s="27">
        <v>0</v>
      </c>
      <c r="G16" s="7">
        <v>0.21</v>
      </c>
      <c r="H16" s="27">
        <f t="shared" si="3"/>
        <v>0</v>
      </c>
      <c r="I16" s="27">
        <f t="shared" si="4"/>
        <v>0</v>
      </c>
      <c r="J16" s="27">
        <f t="shared" si="5"/>
        <v>0</v>
      </c>
    </row>
    <row r="17" spans="1:10">
      <c r="A17" s="30">
        <v>11</v>
      </c>
      <c r="B17" s="6" t="s">
        <v>17</v>
      </c>
      <c r="C17" s="6" t="s">
        <v>18</v>
      </c>
      <c r="D17" s="30" t="s">
        <v>126</v>
      </c>
      <c r="E17" s="26">
        <v>5</v>
      </c>
      <c r="F17" s="27">
        <v>0</v>
      </c>
      <c r="G17" s="7">
        <v>0.21</v>
      </c>
      <c r="H17" s="27">
        <f t="shared" si="3"/>
        <v>0</v>
      </c>
      <c r="I17" s="27">
        <f t="shared" si="4"/>
        <v>0</v>
      </c>
      <c r="J17" s="27">
        <f t="shared" si="5"/>
        <v>0</v>
      </c>
    </row>
    <row r="18" spans="1:10">
      <c r="A18" s="30">
        <v>12</v>
      </c>
      <c r="B18" s="6" t="s">
        <v>19</v>
      </c>
      <c r="C18" s="6" t="s">
        <v>20</v>
      </c>
      <c r="D18" s="30" t="s">
        <v>126</v>
      </c>
      <c r="E18" s="26">
        <v>4</v>
      </c>
      <c r="F18" s="27">
        <v>0</v>
      </c>
      <c r="G18" s="7">
        <v>0.21</v>
      </c>
      <c r="H18" s="27">
        <f t="shared" si="3"/>
        <v>0</v>
      </c>
      <c r="I18" s="27">
        <f t="shared" si="4"/>
        <v>0</v>
      </c>
      <c r="J18" s="27">
        <f t="shared" si="5"/>
        <v>0</v>
      </c>
    </row>
    <row r="19" spans="1:10">
      <c r="A19" s="30">
        <v>13</v>
      </c>
      <c r="B19" s="6" t="s">
        <v>21</v>
      </c>
      <c r="C19" s="6" t="s">
        <v>22</v>
      </c>
      <c r="D19" s="30" t="s">
        <v>126</v>
      </c>
      <c r="E19" s="26">
        <v>12</v>
      </c>
      <c r="F19" s="27">
        <v>0</v>
      </c>
      <c r="G19" s="7">
        <v>0.21</v>
      </c>
      <c r="H19" s="27">
        <f t="shared" si="3"/>
        <v>0</v>
      </c>
      <c r="I19" s="27">
        <f t="shared" si="4"/>
        <v>0</v>
      </c>
      <c r="J19" s="27">
        <f t="shared" si="5"/>
        <v>0</v>
      </c>
    </row>
    <row r="20" spans="1:10">
      <c r="A20" s="30">
        <v>14</v>
      </c>
      <c r="B20" s="6" t="s">
        <v>23</v>
      </c>
      <c r="C20" s="6" t="s">
        <v>24</v>
      </c>
      <c r="D20" s="30" t="s">
        <v>126</v>
      </c>
      <c r="E20" s="26">
        <v>3</v>
      </c>
      <c r="F20" s="27">
        <v>0</v>
      </c>
      <c r="G20" s="7">
        <v>0.21</v>
      </c>
      <c r="H20" s="27">
        <f t="shared" si="3"/>
        <v>0</v>
      </c>
      <c r="I20" s="27">
        <f t="shared" si="4"/>
        <v>0</v>
      </c>
      <c r="J20" s="27">
        <f t="shared" si="5"/>
        <v>0</v>
      </c>
    </row>
    <row r="21" spans="1:10">
      <c r="A21" s="30">
        <v>15</v>
      </c>
      <c r="B21" s="6" t="s">
        <v>25</v>
      </c>
      <c r="C21" s="6" t="s">
        <v>26</v>
      </c>
      <c r="D21" s="30" t="s">
        <v>126</v>
      </c>
      <c r="E21" s="26">
        <v>1</v>
      </c>
      <c r="F21" s="27">
        <v>0</v>
      </c>
      <c r="G21" s="7">
        <v>0.21</v>
      </c>
      <c r="H21" s="27">
        <f t="shared" si="3"/>
        <v>0</v>
      </c>
      <c r="I21" s="27">
        <f t="shared" si="4"/>
        <v>0</v>
      </c>
      <c r="J21" s="27">
        <f t="shared" si="5"/>
        <v>0</v>
      </c>
    </row>
    <row r="22" spans="1:10">
      <c r="A22" s="30">
        <v>16</v>
      </c>
      <c r="B22" s="6" t="s">
        <v>27</v>
      </c>
      <c r="C22" s="6" t="s">
        <v>28</v>
      </c>
      <c r="D22" s="30" t="s">
        <v>126</v>
      </c>
      <c r="E22" s="26">
        <v>2</v>
      </c>
      <c r="F22" s="27">
        <v>0</v>
      </c>
      <c r="G22" s="7">
        <v>0.21</v>
      </c>
      <c r="H22" s="27">
        <f t="shared" si="3"/>
        <v>0</v>
      </c>
      <c r="I22" s="27">
        <f t="shared" si="4"/>
        <v>0</v>
      </c>
      <c r="J22" s="27">
        <f t="shared" si="5"/>
        <v>0</v>
      </c>
    </row>
    <row r="23" spans="1:10">
      <c r="A23" s="30">
        <v>17</v>
      </c>
      <c r="B23" s="6" t="s">
        <v>29</v>
      </c>
      <c r="C23" s="6" t="s">
        <v>30</v>
      </c>
      <c r="D23" s="30" t="s">
        <v>126</v>
      </c>
      <c r="E23" s="26">
        <v>4</v>
      </c>
      <c r="F23" s="27">
        <v>0</v>
      </c>
      <c r="G23" s="7">
        <v>0.21</v>
      </c>
      <c r="H23" s="27">
        <f t="shared" si="3"/>
        <v>0</v>
      </c>
      <c r="I23" s="27">
        <f t="shared" si="4"/>
        <v>0</v>
      </c>
      <c r="J23" s="27">
        <f t="shared" si="5"/>
        <v>0</v>
      </c>
    </row>
    <row r="24" spans="1:10">
      <c r="A24" s="30">
        <v>18</v>
      </c>
      <c r="B24" s="6" t="s">
        <v>31</v>
      </c>
      <c r="C24" s="6" t="s">
        <v>93</v>
      </c>
      <c r="D24" s="30" t="s">
        <v>126</v>
      </c>
      <c r="E24" s="26">
        <v>3</v>
      </c>
      <c r="F24" s="27">
        <v>0</v>
      </c>
      <c r="G24" s="7">
        <v>0.21</v>
      </c>
      <c r="H24" s="27">
        <f t="shared" si="3"/>
        <v>0</v>
      </c>
      <c r="I24" s="27">
        <f t="shared" si="4"/>
        <v>0</v>
      </c>
      <c r="J24" s="27">
        <f t="shared" si="5"/>
        <v>0</v>
      </c>
    </row>
    <row r="25" spans="1:10">
      <c r="A25" s="8"/>
      <c r="B25" s="8"/>
      <c r="C25" s="8" t="s">
        <v>32</v>
      </c>
      <c r="D25" s="26"/>
      <c r="E25" s="26"/>
      <c r="F25" s="28"/>
      <c r="G25" s="9"/>
      <c r="H25" s="29">
        <f>SUM(H12:H24)</f>
        <v>0</v>
      </c>
      <c r="I25" s="29">
        <f>SUM(I12:I24)</f>
        <v>0</v>
      </c>
      <c r="J25" s="29">
        <f>SUM(J12:J24)</f>
        <v>0</v>
      </c>
    </row>
    <row r="26" spans="1:10">
      <c r="A26" s="30">
        <v>19</v>
      </c>
      <c r="B26" s="6" t="s">
        <v>33</v>
      </c>
      <c r="C26" s="6" t="s">
        <v>34</v>
      </c>
      <c r="D26" s="30" t="s">
        <v>126</v>
      </c>
      <c r="E26" s="26">
        <v>2</v>
      </c>
      <c r="F26" s="27">
        <v>0</v>
      </c>
      <c r="G26" s="7">
        <v>0.21</v>
      </c>
      <c r="H26" s="27">
        <f>E26*F26</f>
        <v>0</v>
      </c>
      <c r="I26" s="27">
        <f>H26*0.21</f>
        <v>0</v>
      </c>
      <c r="J26" s="27">
        <f>H26*1.21</f>
        <v>0</v>
      </c>
    </row>
    <row r="27" spans="1:10">
      <c r="A27" s="30">
        <v>20</v>
      </c>
      <c r="B27" s="6" t="s">
        <v>35</v>
      </c>
      <c r="C27" s="6" t="s">
        <v>94</v>
      </c>
      <c r="D27" s="30" t="s">
        <v>126</v>
      </c>
      <c r="E27" s="26">
        <v>9</v>
      </c>
      <c r="F27" s="27">
        <v>0</v>
      </c>
      <c r="G27" s="7">
        <v>0.21</v>
      </c>
      <c r="H27" s="27">
        <f t="shared" ref="H27:H36" si="6">E27*F27</f>
        <v>0</v>
      </c>
      <c r="I27" s="27">
        <f t="shared" ref="I27:I36" si="7">H27*0.21</f>
        <v>0</v>
      </c>
      <c r="J27" s="27">
        <f t="shared" ref="J27:J36" si="8">H27*1.21</f>
        <v>0</v>
      </c>
    </row>
    <row r="28" spans="1:10">
      <c r="A28" s="30">
        <v>21</v>
      </c>
      <c r="B28" s="6" t="s">
        <v>36</v>
      </c>
      <c r="C28" s="6" t="s">
        <v>37</v>
      </c>
      <c r="D28" s="30" t="s">
        <v>126</v>
      </c>
      <c r="E28" s="26">
        <v>3</v>
      </c>
      <c r="F28" s="27">
        <v>0</v>
      </c>
      <c r="G28" s="7">
        <v>0.21</v>
      </c>
      <c r="H28" s="27">
        <f t="shared" si="6"/>
        <v>0</v>
      </c>
      <c r="I28" s="27">
        <f t="shared" si="7"/>
        <v>0</v>
      </c>
      <c r="J28" s="27">
        <f t="shared" si="8"/>
        <v>0</v>
      </c>
    </row>
    <row r="29" spans="1:10">
      <c r="A29" s="30">
        <v>22</v>
      </c>
      <c r="B29" s="6" t="s">
        <v>38</v>
      </c>
      <c r="C29" s="6" t="s">
        <v>39</v>
      </c>
      <c r="D29" s="30" t="s">
        <v>126</v>
      </c>
      <c r="E29" s="26">
        <v>36</v>
      </c>
      <c r="F29" s="27">
        <v>0</v>
      </c>
      <c r="G29" s="7">
        <v>0.21</v>
      </c>
      <c r="H29" s="27">
        <f t="shared" si="6"/>
        <v>0</v>
      </c>
      <c r="I29" s="27">
        <f t="shared" si="7"/>
        <v>0</v>
      </c>
      <c r="J29" s="27">
        <f t="shared" si="8"/>
        <v>0</v>
      </c>
    </row>
    <row r="30" spans="1:10">
      <c r="A30" s="30">
        <v>23</v>
      </c>
      <c r="B30" s="6" t="s">
        <v>40</v>
      </c>
      <c r="C30" s="6" t="s">
        <v>41</v>
      </c>
      <c r="D30" s="30" t="s">
        <v>126</v>
      </c>
      <c r="E30" s="26">
        <v>5</v>
      </c>
      <c r="F30" s="27">
        <v>0</v>
      </c>
      <c r="G30" s="7">
        <v>0.21</v>
      </c>
      <c r="H30" s="27">
        <f t="shared" si="6"/>
        <v>0</v>
      </c>
      <c r="I30" s="27">
        <f t="shared" si="7"/>
        <v>0</v>
      </c>
      <c r="J30" s="27">
        <f t="shared" si="8"/>
        <v>0</v>
      </c>
    </row>
    <row r="31" spans="1:10">
      <c r="A31" s="30">
        <v>24</v>
      </c>
      <c r="B31" s="6" t="s">
        <v>42</v>
      </c>
      <c r="C31" s="6" t="s">
        <v>43</v>
      </c>
      <c r="D31" s="30" t="s">
        <v>126</v>
      </c>
      <c r="E31" s="26">
        <v>5</v>
      </c>
      <c r="F31" s="27">
        <v>0</v>
      </c>
      <c r="G31" s="7">
        <v>0.21</v>
      </c>
      <c r="H31" s="27">
        <f t="shared" si="6"/>
        <v>0</v>
      </c>
      <c r="I31" s="27">
        <f t="shared" si="7"/>
        <v>0</v>
      </c>
      <c r="J31" s="27">
        <f t="shared" si="8"/>
        <v>0</v>
      </c>
    </row>
    <row r="32" spans="1:10">
      <c r="A32" s="30">
        <v>25</v>
      </c>
      <c r="B32" s="6" t="s">
        <v>44</v>
      </c>
      <c r="C32" s="6" t="s">
        <v>45</v>
      </c>
      <c r="D32" s="30" t="s">
        <v>126</v>
      </c>
      <c r="E32" s="26">
        <v>4</v>
      </c>
      <c r="F32" s="27">
        <v>0</v>
      </c>
      <c r="G32" s="7">
        <v>0.21</v>
      </c>
      <c r="H32" s="27">
        <f t="shared" si="6"/>
        <v>0</v>
      </c>
      <c r="I32" s="27">
        <f t="shared" si="7"/>
        <v>0</v>
      </c>
      <c r="J32" s="27">
        <f t="shared" si="8"/>
        <v>0</v>
      </c>
    </row>
    <row r="33" spans="1:10">
      <c r="A33" s="30">
        <v>26</v>
      </c>
      <c r="B33" s="6" t="s">
        <v>46</v>
      </c>
      <c r="C33" s="6" t="s">
        <v>47</v>
      </c>
      <c r="D33" s="30" t="s">
        <v>126</v>
      </c>
      <c r="E33" s="26">
        <v>12</v>
      </c>
      <c r="F33" s="27">
        <v>0</v>
      </c>
      <c r="G33" s="7">
        <v>0.21</v>
      </c>
      <c r="H33" s="27">
        <f t="shared" si="6"/>
        <v>0</v>
      </c>
      <c r="I33" s="27">
        <f t="shared" si="7"/>
        <v>0</v>
      </c>
      <c r="J33" s="27">
        <f t="shared" si="8"/>
        <v>0</v>
      </c>
    </row>
    <row r="34" spans="1:10">
      <c r="A34" s="30">
        <v>27</v>
      </c>
      <c r="B34" s="6" t="s">
        <v>48</v>
      </c>
      <c r="C34" s="6" t="s">
        <v>49</v>
      </c>
      <c r="D34" s="30" t="s">
        <v>126</v>
      </c>
      <c r="E34" s="26">
        <v>2</v>
      </c>
      <c r="F34" s="27">
        <v>0</v>
      </c>
      <c r="G34" s="7">
        <v>0.21</v>
      </c>
      <c r="H34" s="27">
        <f t="shared" si="6"/>
        <v>0</v>
      </c>
      <c r="I34" s="27">
        <f t="shared" si="7"/>
        <v>0</v>
      </c>
      <c r="J34" s="27">
        <f t="shared" si="8"/>
        <v>0</v>
      </c>
    </row>
    <row r="35" spans="1:10">
      <c r="A35" s="30">
        <v>29</v>
      </c>
      <c r="B35" s="6" t="s">
        <v>50</v>
      </c>
      <c r="C35" s="6" t="s">
        <v>51</v>
      </c>
      <c r="D35" s="30" t="s">
        <v>126</v>
      </c>
      <c r="E35" s="26">
        <v>4</v>
      </c>
      <c r="F35" s="27">
        <v>0</v>
      </c>
      <c r="G35" s="7">
        <v>0.21</v>
      </c>
      <c r="H35" s="27">
        <f t="shared" si="6"/>
        <v>0</v>
      </c>
      <c r="I35" s="27">
        <f t="shared" si="7"/>
        <v>0</v>
      </c>
      <c r="J35" s="27">
        <f t="shared" si="8"/>
        <v>0</v>
      </c>
    </row>
    <row r="36" spans="1:10">
      <c r="A36" s="30">
        <v>20</v>
      </c>
      <c r="B36" s="6" t="s">
        <v>52</v>
      </c>
      <c r="C36" s="6" t="s">
        <v>95</v>
      </c>
      <c r="D36" s="30" t="s">
        <v>126</v>
      </c>
      <c r="E36" s="26">
        <v>3</v>
      </c>
      <c r="F36" s="27">
        <v>0</v>
      </c>
      <c r="G36" s="7">
        <v>0.21</v>
      </c>
      <c r="H36" s="27">
        <f t="shared" si="6"/>
        <v>0</v>
      </c>
      <c r="I36" s="27">
        <f t="shared" si="7"/>
        <v>0</v>
      </c>
      <c r="J36" s="27">
        <f t="shared" si="8"/>
        <v>0</v>
      </c>
    </row>
    <row r="37" spans="1:10">
      <c r="A37" s="8"/>
      <c r="B37" s="8"/>
      <c r="C37" s="8" t="s">
        <v>53</v>
      </c>
      <c r="D37" s="26"/>
      <c r="E37" s="26"/>
      <c r="F37" s="28"/>
      <c r="G37" s="9"/>
      <c r="H37" s="29">
        <f>SUM(H26:H36)</f>
        <v>0</v>
      </c>
      <c r="I37" s="29">
        <f>SUM(I26:I36)</f>
        <v>0</v>
      </c>
      <c r="J37" s="29">
        <f>SUM(J26:J36)</f>
        <v>0</v>
      </c>
    </row>
    <row r="38" spans="1:10">
      <c r="A38" s="30">
        <v>21</v>
      </c>
      <c r="B38" s="6" t="s">
        <v>54</v>
      </c>
      <c r="C38" s="6" t="s">
        <v>55</v>
      </c>
      <c r="D38" s="30" t="s">
        <v>125</v>
      </c>
      <c r="E38" s="26">
        <v>1</v>
      </c>
      <c r="F38" s="27">
        <v>0</v>
      </c>
      <c r="G38" s="7">
        <v>0.21</v>
      </c>
      <c r="H38" s="27">
        <f>E38*F38</f>
        <v>0</v>
      </c>
      <c r="I38" s="27">
        <f>H38*0.21</f>
        <v>0</v>
      </c>
      <c r="J38" s="27">
        <f>H38*1.21</f>
        <v>0</v>
      </c>
    </row>
    <row r="39" spans="1:10">
      <c r="A39" s="30">
        <v>22</v>
      </c>
      <c r="B39" s="6" t="s">
        <v>56</v>
      </c>
      <c r="C39" s="6" t="s">
        <v>57</v>
      </c>
      <c r="D39" s="30" t="s">
        <v>125</v>
      </c>
      <c r="E39" s="26">
        <v>1</v>
      </c>
      <c r="F39" s="27">
        <v>0</v>
      </c>
      <c r="G39" s="7">
        <v>0.21</v>
      </c>
      <c r="H39" s="27">
        <f t="shared" ref="H39:H43" si="9">E39*F39</f>
        <v>0</v>
      </c>
      <c r="I39" s="27">
        <f t="shared" ref="I39:I43" si="10">H39*0.21</f>
        <v>0</v>
      </c>
      <c r="J39" s="27">
        <f t="shared" ref="J39:J43" si="11">H39*1.21</f>
        <v>0</v>
      </c>
    </row>
    <row r="40" spans="1:10">
      <c r="A40" s="30">
        <v>23</v>
      </c>
      <c r="B40" s="6" t="s">
        <v>58</v>
      </c>
      <c r="C40" s="6" t="s">
        <v>59</v>
      </c>
      <c r="D40" s="30" t="s">
        <v>126</v>
      </c>
      <c r="E40" s="26">
        <v>64</v>
      </c>
      <c r="F40" s="27">
        <v>0</v>
      </c>
      <c r="G40" s="7">
        <v>0.21</v>
      </c>
      <c r="H40" s="27">
        <f t="shared" si="9"/>
        <v>0</v>
      </c>
      <c r="I40" s="27">
        <f t="shared" si="10"/>
        <v>0</v>
      </c>
      <c r="J40" s="27">
        <f t="shared" si="11"/>
        <v>0</v>
      </c>
    </row>
    <row r="41" spans="1:10">
      <c r="A41" s="30">
        <v>24</v>
      </c>
      <c r="B41" s="6" t="s">
        <v>60</v>
      </c>
      <c r="C41" s="6" t="s">
        <v>61</v>
      </c>
      <c r="D41" s="30" t="s">
        <v>126</v>
      </c>
      <c r="E41" s="26">
        <v>12</v>
      </c>
      <c r="F41" s="27">
        <v>0</v>
      </c>
      <c r="G41" s="7">
        <v>0.21</v>
      </c>
      <c r="H41" s="27">
        <f t="shared" si="9"/>
        <v>0</v>
      </c>
      <c r="I41" s="27">
        <f t="shared" si="10"/>
        <v>0</v>
      </c>
      <c r="J41" s="27">
        <f t="shared" si="11"/>
        <v>0</v>
      </c>
    </row>
    <row r="42" spans="1:10">
      <c r="A42" s="30">
        <v>25</v>
      </c>
      <c r="B42" s="6" t="s">
        <v>62</v>
      </c>
      <c r="C42" s="6" t="s">
        <v>63</v>
      </c>
      <c r="D42" s="30" t="s">
        <v>126</v>
      </c>
      <c r="E42" s="26">
        <v>3</v>
      </c>
      <c r="F42" s="27">
        <v>0</v>
      </c>
      <c r="G42" s="7">
        <v>0.21</v>
      </c>
      <c r="H42" s="27">
        <f t="shared" si="9"/>
        <v>0</v>
      </c>
      <c r="I42" s="27">
        <f t="shared" si="10"/>
        <v>0</v>
      </c>
      <c r="J42" s="27">
        <f t="shared" si="11"/>
        <v>0</v>
      </c>
    </row>
    <row r="43" spans="1:10">
      <c r="A43" s="30">
        <v>26</v>
      </c>
      <c r="B43" s="6" t="s">
        <v>64</v>
      </c>
      <c r="C43" s="6" t="s">
        <v>65</v>
      </c>
      <c r="D43" s="30" t="s">
        <v>125</v>
      </c>
      <c r="E43" s="26">
        <v>79</v>
      </c>
      <c r="F43" s="27">
        <v>0</v>
      </c>
      <c r="G43" s="7">
        <v>0.21</v>
      </c>
      <c r="H43" s="27">
        <f t="shared" si="9"/>
        <v>0</v>
      </c>
      <c r="I43" s="27">
        <f t="shared" si="10"/>
        <v>0</v>
      </c>
      <c r="J43" s="27">
        <f t="shared" si="11"/>
        <v>0</v>
      </c>
    </row>
    <row r="44" spans="1:10">
      <c r="A44" s="8"/>
      <c r="B44" s="8"/>
      <c r="C44" s="8" t="s">
        <v>66</v>
      </c>
      <c r="D44" s="26"/>
      <c r="E44" s="26"/>
      <c r="F44" s="28"/>
      <c r="G44" s="9"/>
      <c r="H44" s="29">
        <f>SUM(H38:H43)</f>
        <v>0</v>
      </c>
      <c r="I44" s="29">
        <f>SUM(I38:I43)</f>
        <v>0</v>
      </c>
      <c r="J44" s="29">
        <f>SUM(J38:J43)</f>
        <v>0</v>
      </c>
    </row>
    <row r="45" spans="1:10" customFormat="1" ht="14.4">
      <c r="A45" s="30">
        <v>27</v>
      </c>
      <c r="B45" s="6" t="s">
        <v>91</v>
      </c>
      <c r="C45" s="6" t="s">
        <v>92</v>
      </c>
      <c r="D45" s="30" t="s">
        <v>125</v>
      </c>
      <c r="E45" s="26">
        <v>1</v>
      </c>
      <c r="F45" s="27">
        <v>0</v>
      </c>
      <c r="G45" s="31">
        <v>0.21</v>
      </c>
      <c r="H45" s="27">
        <f>E45*F45</f>
        <v>0</v>
      </c>
      <c r="I45" s="27">
        <f>H45*0.21</f>
        <v>0</v>
      </c>
      <c r="J45" s="27">
        <f>H45*1.21</f>
        <v>0</v>
      </c>
    </row>
    <row r="46" spans="1:10" customFormat="1" ht="14.4">
      <c r="A46" s="26"/>
      <c r="B46" s="8"/>
      <c r="C46" s="8" t="s">
        <v>109</v>
      </c>
      <c r="D46" s="26"/>
      <c r="E46" s="26"/>
      <c r="F46" s="28"/>
      <c r="G46" s="26"/>
      <c r="H46" s="29">
        <f>SUM(H45)</f>
        <v>0</v>
      </c>
      <c r="I46" s="29">
        <f>SUM(I45)</f>
        <v>0</v>
      </c>
      <c r="J46" s="29">
        <f>SUM(J45)</f>
        <v>0</v>
      </c>
    </row>
    <row r="47" spans="1:10" customFormat="1" ht="14.4">
      <c r="A47" s="30"/>
      <c r="B47" s="35" t="s">
        <v>99</v>
      </c>
      <c r="C47" s="6"/>
      <c r="D47" s="30" t="s">
        <v>126</v>
      </c>
      <c r="E47" s="30"/>
      <c r="F47" s="34"/>
      <c r="G47" s="30"/>
      <c r="H47" s="27"/>
      <c r="I47" s="27"/>
      <c r="J47" s="27"/>
    </row>
    <row r="48" spans="1:10" customFormat="1" ht="14.4">
      <c r="A48" s="30">
        <v>28</v>
      </c>
      <c r="B48" s="6" t="s">
        <v>100</v>
      </c>
      <c r="C48" s="6" t="s">
        <v>101</v>
      </c>
      <c r="D48" s="30" t="s">
        <v>126</v>
      </c>
      <c r="E48" s="26">
        <v>10</v>
      </c>
      <c r="F48" s="27">
        <v>0</v>
      </c>
      <c r="G48" s="7">
        <v>0.21</v>
      </c>
      <c r="H48" s="27">
        <f t="shared" ref="H48:H52" si="12">E48*F48</f>
        <v>0</v>
      </c>
      <c r="I48" s="27">
        <f t="shared" ref="I48:I52" si="13">H48*0.21</f>
        <v>0</v>
      </c>
      <c r="J48" s="27">
        <f t="shared" ref="J48:J52" si="14">H48*1.21</f>
        <v>0</v>
      </c>
    </row>
    <row r="49" spans="1:10" customFormat="1" ht="14.4">
      <c r="A49" s="30">
        <v>29</v>
      </c>
      <c r="B49" s="6" t="s">
        <v>81</v>
      </c>
      <c r="C49" s="6" t="s">
        <v>102</v>
      </c>
      <c r="D49" s="30" t="s">
        <v>125</v>
      </c>
      <c r="E49" s="26">
        <v>1</v>
      </c>
      <c r="F49" s="27">
        <v>0</v>
      </c>
      <c r="G49" s="7">
        <v>0.21</v>
      </c>
      <c r="H49" s="27">
        <f t="shared" si="12"/>
        <v>0</v>
      </c>
      <c r="I49" s="27">
        <f t="shared" si="13"/>
        <v>0</v>
      </c>
      <c r="J49" s="27">
        <f t="shared" si="14"/>
        <v>0</v>
      </c>
    </row>
    <row r="50" spans="1:10" customFormat="1" ht="14.4">
      <c r="A50" s="30">
        <v>30</v>
      </c>
      <c r="B50" s="6" t="s">
        <v>103</v>
      </c>
      <c r="C50" s="6" t="s">
        <v>104</v>
      </c>
      <c r="D50" s="30" t="s">
        <v>126</v>
      </c>
      <c r="E50" s="26">
        <v>1</v>
      </c>
      <c r="F50" s="27">
        <v>0</v>
      </c>
      <c r="G50" s="7">
        <v>0.21</v>
      </c>
      <c r="H50" s="27">
        <f t="shared" si="12"/>
        <v>0</v>
      </c>
      <c r="I50" s="27">
        <f t="shared" si="13"/>
        <v>0</v>
      </c>
      <c r="J50" s="27">
        <f t="shared" si="14"/>
        <v>0</v>
      </c>
    </row>
    <row r="51" spans="1:10" customFormat="1" ht="14.4">
      <c r="A51" s="30">
        <v>31</v>
      </c>
      <c r="B51" s="6" t="s">
        <v>105</v>
      </c>
      <c r="C51" s="6" t="s">
        <v>106</v>
      </c>
      <c r="D51" s="30" t="s">
        <v>126</v>
      </c>
      <c r="E51" s="26">
        <v>1</v>
      </c>
      <c r="F51" s="27">
        <v>0</v>
      </c>
      <c r="G51" s="7">
        <v>0.21</v>
      </c>
      <c r="H51" s="27">
        <f t="shared" si="12"/>
        <v>0</v>
      </c>
      <c r="I51" s="27">
        <f t="shared" si="13"/>
        <v>0</v>
      </c>
      <c r="J51" s="27">
        <f t="shared" si="14"/>
        <v>0</v>
      </c>
    </row>
    <row r="52" spans="1:10" customFormat="1" ht="14.4">
      <c r="A52" s="30">
        <v>32</v>
      </c>
      <c r="B52" s="6" t="s">
        <v>107</v>
      </c>
      <c r="C52" s="6" t="s">
        <v>108</v>
      </c>
      <c r="D52" s="30" t="s">
        <v>125</v>
      </c>
      <c r="E52" s="26">
        <v>1</v>
      </c>
      <c r="F52" s="27">
        <v>0</v>
      </c>
      <c r="G52" s="7">
        <v>0.21</v>
      </c>
      <c r="H52" s="27">
        <f t="shared" si="12"/>
        <v>0</v>
      </c>
      <c r="I52" s="27">
        <f t="shared" si="13"/>
        <v>0</v>
      </c>
      <c r="J52" s="27">
        <f t="shared" si="14"/>
        <v>0</v>
      </c>
    </row>
    <row r="53" spans="1:10" customFormat="1" ht="14.4">
      <c r="A53" s="26"/>
      <c r="B53" s="8"/>
      <c r="C53" s="8" t="s">
        <v>110</v>
      </c>
      <c r="D53" s="26"/>
      <c r="E53" s="26"/>
      <c r="F53" s="28"/>
      <c r="G53" s="26"/>
      <c r="H53" s="29">
        <f>SUM(H48:H52)</f>
        <v>0</v>
      </c>
      <c r="I53" s="29">
        <f>SUM(I48:I52)</f>
        <v>0</v>
      </c>
      <c r="J53" s="29">
        <f>SUM(J48:J52)</f>
        <v>0</v>
      </c>
    </row>
    <row r="54" spans="1:10" customFormat="1" ht="14.4">
      <c r="A54" s="30"/>
      <c r="B54" s="35" t="s">
        <v>117</v>
      </c>
      <c r="C54" s="6"/>
      <c r="D54" s="30"/>
      <c r="E54" s="30"/>
      <c r="F54" s="34"/>
      <c r="G54" s="30"/>
      <c r="H54" s="27"/>
      <c r="I54" s="27"/>
      <c r="J54" s="27"/>
    </row>
    <row r="55" spans="1:10" customFormat="1" ht="14.4">
      <c r="A55" s="30"/>
      <c r="B55" s="35" t="s">
        <v>111</v>
      </c>
      <c r="C55" s="6"/>
      <c r="D55" s="30"/>
      <c r="E55" s="30"/>
      <c r="F55" s="34"/>
      <c r="G55" s="30"/>
      <c r="H55" s="27"/>
      <c r="I55" s="27"/>
      <c r="J55" s="27"/>
    </row>
    <row r="56" spans="1:10" customFormat="1" ht="14.4">
      <c r="A56" s="30">
        <v>33</v>
      </c>
      <c r="B56" s="6" t="s">
        <v>58</v>
      </c>
      <c r="C56" s="6" t="s">
        <v>59</v>
      </c>
      <c r="D56" s="30" t="s">
        <v>126</v>
      </c>
      <c r="E56" s="26">
        <v>19</v>
      </c>
      <c r="F56" s="27">
        <v>0</v>
      </c>
      <c r="G56" s="7">
        <v>0.21</v>
      </c>
      <c r="H56" s="27">
        <f t="shared" ref="H56:H57" si="15">E56*F56</f>
        <v>0</v>
      </c>
      <c r="I56" s="27">
        <f t="shared" ref="I56:I57" si="16">H56*0.21</f>
        <v>0</v>
      </c>
      <c r="J56" s="27">
        <f t="shared" ref="J56:J57" si="17">H56*1.21</f>
        <v>0</v>
      </c>
    </row>
    <row r="57" spans="1:10">
      <c r="A57" s="30">
        <v>34</v>
      </c>
      <c r="B57" s="6" t="s">
        <v>64</v>
      </c>
      <c r="C57" s="6" t="s">
        <v>65</v>
      </c>
      <c r="D57" s="30" t="s">
        <v>125</v>
      </c>
      <c r="E57" s="26">
        <v>19</v>
      </c>
      <c r="F57" s="27">
        <v>0</v>
      </c>
      <c r="G57" s="7">
        <v>0.21</v>
      </c>
      <c r="H57" s="27">
        <f t="shared" si="15"/>
        <v>0</v>
      </c>
      <c r="I57" s="27">
        <f t="shared" si="16"/>
        <v>0</v>
      </c>
      <c r="J57" s="27">
        <f t="shared" si="17"/>
        <v>0</v>
      </c>
    </row>
    <row r="58" spans="1:10" customFormat="1" ht="14.4">
      <c r="A58" s="30"/>
      <c r="B58" s="35" t="s">
        <v>112</v>
      </c>
      <c r="C58" s="6"/>
      <c r="D58" s="30"/>
      <c r="E58" s="30"/>
      <c r="F58" s="34"/>
      <c r="G58" s="30"/>
      <c r="H58" s="27"/>
      <c r="I58" s="27"/>
      <c r="J58" s="27"/>
    </row>
    <row r="59" spans="1:10" customFormat="1" ht="14.4">
      <c r="A59" s="30">
        <v>35</v>
      </c>
      <c r="B59" s="6" t="s">
        <v>58</v>
      </c>
      <c r="C59" s="6" t="s">
        <v>59</v>
      </c>
      <c r="D59" s="30" t="s">
        <v>126</v>
      </c>
      <c r="E59" s="26">
        <v>24</v>
      </c>
      <c r="F59" s="27">
        <v>0</v>
      </c>
      <c r="G59" s="7">
        <v>0.21</v>
      </c>
      <c r="H59" s="27">
        <f t="shared" ref="H59:H61" si="18">E59*F59</f>
        <v>0</v>
      </c>
      <c r="I59" s="27">
        <f t="shared" ref="I59:I61" si="19">H59*0.21</f>
        <v>0</v>
      </c>
      <c r="J59" s="27">
        <f t="shared" ref="J59:J61" si="20">H59*1.21</f>
        <v>0</v>
      </c>
    </row>
    <row r="60" spans="1:10" customFormat="1" ht="14.4">
      <c r="A60" s="30">
        <v>36</v>
      </c>
      <c r="B60" s="6" t="s">
        <v>64</v>
      </c>
      <c r="C60" s="6" t="s">
        <v>65</v>
      </c>
      <c r="D60" s="30" t="s">
        <v>125</v>
      </c>
      <c r="E60" s="26">
        <v>24</v>
      </c>
      <c r="F60" s="27">
        <v>0</v>
      </c>
      <c r="G60" s="7">
        <v>0.21</v>
      </c>
      <c r="H60" s="27">
        <f t="shared" si="18"/>
        <v>0</v>
      </c>
      <c r="I60" s="27">
        <f t="shared" si="19"/>
        <v>0</v>
      </c>
      <c r="J60" s="27">
        <f t="shared" si="20"/>
        <v>0</v>
      </c>
    </row>
    <row r="61" spans="1:10" customFormat="1" ht="14.4">
      <c r="A61" s="30">
        <v>37</v>
      </c>
      <c r="B61" s="6" t="s">
        <v>113</v>
      </c>
      <c r="C61" s="6" t="s">
        <v>114</v>
      </c>
      <c r="D61" s="30" t="s">
        <v>125</v>
      </c>
      <c r="E61" s="26">
        <v>1</v>
      </c>
      <c r="F61" s="27">
        <v>0</v>
      </c>
      <c r="G61" s="7">
        <v>0.21</v>
      </c>
      <c r="H61" s="27">
        <f t="shared" si="18"/>
        <v>0</v>
      </c>
      <c r="I61" s="27">
        <f t="shared" si="19"/>
        <v>0</v>
      </c>
      <c r="J61" s="27">
        <f t="shared" si="20"/>
        <v>0</v>
      </c>
    </row>
    <row r="62" spans="1:10" customFormat="1" ht="14.4">
      <c r="A62" s="30">
        <v>38</v>
      </c>
      <c r="B62" s="6" t="s">
        <v>115</v>
      </c>
      <c r="C62" s="6" t="s">
        <v>116</v>
      </c>
      <c r="D62" s="30" t="s">
        <v>125</v>
      </c>
      <c r="E62" s="26">
        <v>1</v>
      </c>
      <c r="F62" s="27">
        <v>0</v>
      </c>
      <c r="G62" s="7">
        <v>0.21</v>
      </c>
      <c r="H62" s="27">
        <f t="shared" ref="H62" si="21">E62*F62</f>
        <v>0</v>
      </c>
      <c r="I62" s="27">
        <f t="shared" ref="I62" si="22">H62*0.21</f>
        <v>0</v>
      </c>
      <c r="J62" s="27">
        <f t="shared" ref="J62" si="23">H62*1.21</f>
        <v>0</v>
      </c>
    </row>
    <row r="63" spans="1:10" customFormat="1" ht="14.4">
      <c r="A63" s="26"/>
      <c r="B63" s="8"/>
      <c r="C63" s="8" t="s">
        <v>118</v>
      </c>
      <c r="D63" s="26"/>
      <c r="E63" s="26"/>
      <c r="F63" s="28"/>
      <c r="G63" s="26"/>
      <c r="H63" s="29">
        <f>SUM(H56:H62)</f>
        <v>0</v>
      </c>
      <c r="I63" s="29">
        <f>SUM(I56:I62)</f>
        <v>0</v>
      </c>
      <c r="J63" s="29">
        <f>SUM(J56:J62)</f>
        <v>0</v>
      </c>
    </row>
    <row r="64" spans="1:10" customFormat="1" ht="27" customHeight="1">
      <c r="A64" s="30"/>
      <c r="B64" s="45" t="s">
        <v>123</v>
      </c>
      <c r="C64" s="46"/>
      <c r="D64" s="39"/>
      <c r="E64" s="30"/>
      <c r="F64" s="34"/>
      <c r="G64" s="30"/>
      <c r="H64" s="27"/>
      <c r="I64" s="27"/>
      <c r="J64" s="27"/>
    </row>
    <row r="65" spans="1:10" customFormat="1" ht="14.4">
      <c r="A65" s="30">
        <v>39</v>
      </c>
      <c r="B65" s="6" t="s">
        <v>13</v>
      </c>
      <c r="C65" s="6" t="s">
        <v>14</v>
      </c>
      <c r="D65" s="30" t="s">
        <v>126</v>
      </c>
      <c r="E65" s="26">
        <v>21</v>
      </c>
      <c r="F65" s="27">
        <v>0</v>
      </c>
      <c r="G65" s="7">
        <v>0.21</v>
      </c>
      <c r="H65" s="27">
        <f t="shared" ref="H65:H71" si="24">E65*F65</f>
        <v>0</v>
      </c>
      <c r="I65" s="27">
        <f t="shared" ref="I65:I71" si="25">H65*0.21</f>
        <v>0</v>
      </c>
      <c r="J65" s="27">
        <f t="shared" ref="J65:J71" si="26">H65*1.21</f>
        <v>0</v>
      </c>
    </row>
    <row r="66" spans="1:10" customFormat="1" ht="14.4">
      <c r="A66" s="30">
        <v>40</v>
      </c>
      <c r="B66" s="6" t="s">
        <v>38</v>
      </c>
      <c r="C66" s="6" t="s">
        <v>39</v>
      </c>
      <c r="D66" s="30" t="s">
        <v>126</v>
      </c>
      <c r="E66" s="26">
        <v>21</v>
      </c>
      <c r="F66" s="27">
        <v>0</v>
      </c>
      <c r="G66" s="7">
        <v>0.21</v>
      </c>
      <c r="H66" s="27">
        <f t="shared" si="24"/>
        <v>0</v>
      </c>
      <c r="I66" s="27">
        <f t="shared" si="25"/>
        <v>0</v>
      </c>
      <c r="J66" s="27">
        <f t="shared" si="26"/>
        <v>0</v>
      </c>
    </row>
    <row r="67" spans="1:10" customFormat="1" ht="14.4">
      <c r="A67" s="30">
        <v>41</v>
      </c>
      <c r="B67" s="6" t="s">
        <v>119</v>
      </c>
      <c r="C67" s="6" t="s">
        <v>120</v>
      </c>
      <c r="D67" s="30" t="s">
        <v>126</v>
      </c>
      <c r="E67" s="26">
        <v>2</v>
      </c>
      <c r="F67" s="27">
        <v>0</v>
      </c>
      <c r="G67" s="7">
        <v>0.21</v>
      </c>
      <c r="H67" s="27">
        <f t="shared" si="24"/>
        <v>0</v>
      </c>
      <c r="I67" s="27">
        <f t="shared" si="25"/>
        <v>0</v>
      </c>
      <c r="J67" s="27">
        <f t="shared" si="26"/>
        <v>0</v>
      </c>
    </row>
    <row r="68" spans="1:10" customFormat="1" ht="14.4">
      <c r="A68" s="30">
        <v>42</v>
      </c>
      <c r="B68" s="6" t="s">
        <v>121</v>
      </c>
      <c r="C68" s="6" t="s">
        <v>122</v>
      </c>
      <c r="D68" s="30" t="s">
        <v>126</v>
      </c>
      <c r="E68" s="26">
        <v>2</v>
      </c>
      <c r="F68" s="27">
        <v>0</v>
      </c>
      <c r="G68" s="7">
        <v>0.21</v>
      </c>
      <c r="H68" s="27">
        <f t="shared" si="24"/>
        <v>0</v>
      </c>
      <c r="I68" s="27">
        <f t="shared" si="25"/>
        <v>0</v>
      </c>
      <c r="J68" s="27">
        <f t="shared" si="26"/>
        <v>0</v>
      </c>
    </row>
    <row r="69" spans="1:10" customFormat="1" ht="14.4">
      <c r="A69" s="30">
        <v>43</v>
      </c>
      <c r="B69" s="6" t="s">
        <v>25</v>
      </c>
      <c r="C69" s="6" t="s">
        <v>26</v>
      </c>
      <c r="D69" s="30" t="s">
        <v>126</v>
      </c>
      <c r="E69" s="26">
        <v>2</v>
      </c>
      <c r="F69" s="27">
        <v>0</v>
      </c>
      <c r="G69" s="7">
        <v>0.21</v>
      </c>
      <c r="H69" s="27">
        <f t="shared" si="24"/>
        <v>0</v>
      </c>
      <c r="I69" s="27">
        <f t="shared" si="25"/>
        <v>0</v>
      </c>
      <c r="J69" s="27">
        <f t="shared" si="26"/>
        <v>0</v>
      </c>
    </row>
    <row r="70" spans="1:10" customFormat="1" ht="14.4">
      <c r="A70" s="30">
        <v>44</v>
      </c>
      <c r="B70" s="6" t="s">
        <v>58</v>
      </c>
      <c r="C70" s="6" t="s">
        <v>59</v>
      </c>
      <c r="D70" s="30" t="s">
        <v>126</v>
      </c>
      <c r="E70" s="26">
        <v>41</v>
      </c>
      <c r="F70" s="27">
        <v>0</v>
      </c>
      <c r="G70" s="7">
        <v>0.21</v>
      </c>
      <c r="H70" s="27">
        <f t="shared" si="24"/>
        <v>0</v>
      </c>
      <c r="I70" s="27">
        <f t="shared" si="25"/>
        <v>0</v>
      </c>
      <c r="J70" s="27">
        <f t="shared" si="26"/>
        <v>0</v>
      </c>
    </row>
    <row r="71" spans="1:10" customFormat="1" ht="14.4">
      <c r="A71" s="30">
        <v>45</v>
      </c>
      <c r="B71" s="6" t="s">
        <v>64</v>
      </c>
      <c r="C71" s="6" t="s">
        <v>65</v>
      </c>
      <c r="D71" s="30" t="s">
        <v>125</v>
      </c>
      <c r="E71" s="26">
        <v>41</v>
      </c>
      <c r="F71" s="27">
        <v>0</v>
      </c>
      <c r="G71" s="7">
        <v>0.21</v>
      </c>
      <c r="H71" s="27">
        <f t="shared" si="24"/>
        <v>0</v>
      </c>
      <c r="I71" s="27">
        <f t="shared" si="25"/>
        <v>0</v>
      </c>
      <c r="J71" s="27">
        <f t="shared" si="26"/>
        <v>0</v>
      </c>
    </row>
    <row r="72" spans="1:10" customFormat="1" ht="14.4">
      <c r="A72" s="26"/>
      <c r="B72" s="8"/>
      <c r="C72" s="8"/>
      <c r="D72" s="26"/>
      <c r="E72" s="26"/>
      <c r="F72" s="28"/>
      <c r="G72" s="26"/>
      <c r="H72" s="29">
        <f>SUM(H65:H71)</f>
        <v>0</v>
      </c>
      <c r="I72" s="29">
        <f>SUM(I65:I71)</f>
        <v>0</v>
      </c>
      <c r="J72" s="29">
        <f>SUM(J65:J71)</f>
        <v>0</v>
      </c>
    </row>
    <row r="73" spans="1:10">
      <c r="A73" s="30">
        <v>46</v>
      </c>
      <c r="B73" s="6" t="s">
        <v>67</v>
      </c>
      <c r="C73" s="6" t="s">
        <v>68</v>
      </c>
      <c r="D73" s="30" t="s">
        <v>125</v>
      </c>
      <c r="E73" s="26">
        <v>1</v>
      </c>
      <c r="F73" s="27">
        <v>0</v>
      </c>
      <c r="G73" s="7">
        <v>0.21</v>
      </c>
      <c r="H73" s="27">
        <f>E73*F73</f>
        <v>0</v>
      </c>
      <c r="I73" s="27">
        <f>H73*0.21</f>
        <v>0</v>
      </c>
      <c r="J73" s="27">
        <f>H73*1.21</f>
        <v>0</v>
      </c>
    </row>
    <row r="74" spans="1:10">
      <c r="A74" s="30">
        <v>47</v>
      </c>
      <c r="B74" s="6" t="s">
        <v>69</v>
      </c>
      <c r="C74" s="6" t="s">
        <v>70</v>
      </c>
      <c r="D74" s="30" t="s">
        <v>126</v>
      </c>
      <c r="E74" s="26">
        <v>1</v>
      </c>
      <c r="F74" s="27">
        <v>0</v>
      </c>
      <c r="G74" s="7">
        <v>0.21</v>
      </c>
      <c r="H74" s="27">
        <f t="shared" ref="H74:H77" si="27">E74*F74</f>
        <v>0</v>
      </c>
      <c r="I74" s="27">
        <f t="shared" ref="I74:I77" si="28">H74*0.21</f>
        <v>0</v>
      </c>
      <c r="J74" s="27">
        <f t="shared" ref="J74:J77" si="29">H74*1.21</f>
        <v>0</v>
      </c>
    </row>
    <row r="75" spans="1:10">
      <c r="A75" s="30">
        <v>48</v>
      </c>
      <c r="B75" s="6" t="s">
        <v>71</v>
      </c>
      <c r="C75" s="6" t="s">
        <v>72</v>
      </c>
      <c r="D75" s="30" t="s">
        <v>126</v>
      </c>
      <c r="E75" s="26">
        <v>1</v>
      </c>
      <c r="F75" s="27">
        <v>0</v>
      </c>
      <c r="G75" s="7">
        <v>0.21</v>
      </c>
      <c r="H75" s="27">
        <f t="shared" si="27"/>
        <v>0</v>
      </c>
      <c r="I75" s="27">
        <f t="shared" si="28"/>
        <v>0</v>
      </c>
      <c r="J75" s="27">
        <f t="shared" si="29"/>
        <v>0</v>
      </c>
    </row>
    <row r="76" spans="1:10">
      <c r="A76" s="30">
        <v>49</v>
      </c>
      <c r="B76" s="6" t="s">
        <v>73</v>
      </c>
      <c r="C76" s="6" t="s">
        <v>74</v>
      </c>
      <c r="D76" s="30" t="s">
        <v>126</v>
      </c>
      <c r="E76" s="26">
        <v>1</v>
      </c>
      <c r="F76" s="27">
        <v>0</v>
      </c>
      <c r="G76" s="7">
        <v>0.21</v>
      </c>
      <c r="H76" s="27">
        <f t="shared" si="27"/>
        <v>0</v>
      </c>
      <c r="I76" s="27">
        <f t="shared" si="28"/>
        <v>0</v>
      </c>
      <c r="J76" s="27">
        <f t="shared" si="29"/>
        <v>0</v>
      </c>
    </row>
    <row r="77" spans="1:10">
      <c r="A77" s="30">
        <v>50</v>
      </c>
      <c r="B77" s="6" t="s">
        <v>75</v>
      </c>
      <c r="C77" s="6" t="s">
        <v>76</v>
      </c>
      <c r="D77" s="30" t="s">
        <v>126</v>
      </c>
      <c r="E77" s="26">
        <v>1</v>
      </c>
      <c r="F77" s="27">
        <v>0</v>
      </c>
      <c r="G77" s="7">
        <v>0.21</v>
      </c>
      <c r="H77" s="27">
        <f t="shared" si="27"/>
        <v>0</v>
      </c>
      <c r="I77" s="27">
        <f t="shared" si="28"/>
        <v>0</v>
      </c>
      <c r="J77" s="27">
        <f t="shared" si="29"/>
        <v>0</v>
      </c>
    </row>
    <row r="78" spans="1:10">
      <c r="A78" s="8"/>
      <c r="B78" s="8"/>
      <c r="C78" s="8" t="s">
        <v>77</v>
      </c>
      <c r="D78" s="26"/>
      <c r="E78" s="26"/>
      <c r="F78" s="28"/>
      <c r="G78" s="8"/>
      <c r="H78" s="29">
        <f>SUM(H73:H77)</f>
        <v>0</v>
      </c>
      <c r="I78" s="29">
        <f>SUM(I73:I77)</f>
        <v>0</v>
      </c>
      <c r="J78" s="29">
        <f>SUM(J73:J77)</f>
        <v>0</v>
      </c>
    </row>
    <row r="79" spans="1:10" ht="12.6" thickBot="1">
      <c r="A79" s="5"/>
      <c r="B79" s="5"/>
      <c r="C79" s="5"/>
      <c r="D79" s="5"/>
      <c r="E79" s="50" t="s">
        <v>78</v>
      </c>
      <c r="F79" s="50"/>
      <c r="G79" s="2"/>
      <c r="H79" s="3">
        <f>H11+H25+H37+H44+H46+H53+H63+H72+H78</f>
        <v>0</v>
      </c>
      <c r="I79" s="3">
        <f>I11+I25+I37+I44+I46+I53+I63+I72+I78</f>
        <v>0</v>
      </c>
      <c r="J79" s="4">
        <f>J11+J25+J37+J44+J46+J53+J63+J72+J78</f>
        <v>0</v>
      </c>
    </row>
    <row r="82" spans="3:10" ht="13.2">
      <c r="C82" s="33"/>
      <c r="D82" s="33"/>
    </row>
    <row r="84" spans="3:10" ht="13.8">
      <c r="C84" s="32"/>
      <c r="D84" s="32"/>
    </row>
    <row r="85" spans="3:10" ht="19.8" customHeight="1">
      <c r="C85" s="49"/>
      <c r="D85" s="49"/>
      <c r="E85" s="49"/>
      <c r="F85" s="49"/>
      <c r="G85" s="49"/>
      <c r="H85" s="49"/>
      <c r="I85" s="49"/>
      <c r="J85" s="49"/>
    </row>
    <row r="86" spans="3:10" ht="19.8" customHeight="1">
      <c r="C86" s="49"/>
      <c r="D86" s="49"/>
      <c r="E86" s="49"/>
      <c r="F86" s="49"/>
      <c r="G86" s="49"/>
      <c r="H86" s="49"/>
      <c r="I86" s="49"/>
      <c r="J86" s="49"/>
    </row>
    <row r="87" spans="3:10" ht="21" customHeight="1">
      <c r="C87" s="49"/>
      <c r="D87" s="49"/>
      <c r="E87" s="49"/>
      <c r="F87" s="49"/>
      <c r="G87" s="49"/>
      <c r="H87" s="49"/>
      <c r="I87" s="49"/>
      <c r="J87" s="49"/>
    </row>
    <row r="88" spans="3:10" ht="52.8" customHeight="1">
      <c r="C88" s="49"/>
      <c r="D88" s="49"/>
      <c r="E88" s="49"/>
      <c r="F88" s="49"/>
      <c r="G88" s="49"/>
      <c r="H88" s="49"/>
      <c r="I88" s="49"/>
      <c r="J88" s="49"/>
    </row>
  </sheetData>
  <mergeCells count="17">
    <mergeCell ref="B64:C64"/>
    <mergeCell ref="D2:D3"/>
    <mergeCell ref="C86:J86"/>
    <mergeCell ref="C87:J87"/>
    <mergeCell ref="C88:J88"/>
    <mergeCell ref="E79:F79"/>
    <mergeCell ref="C85:J85"/>
    <mergeCell ref="A1:J1"/>
    <mergeCell ref="A2:A3"/>
    <mergeCell ref="B2:B3"/>
    <mergeCell ref="C2:C3"/>
    <mergeCell ref="E2:E3"/>
    <mergeCell ref="F2:F3"/>
    <mergeCell ref="G2:G3"/>
    <mergeCell ref="H2:H3"/>
    <mergeCell ref="I2:I3"/>
    <mergeCell ref="J2:J3"/>
  </mergeCells>
  <pageMargins left="0.70866141732283472" right="0.70866141732283472" top="1.3779527559055118" bottom="0.78740157480314965" header="0.31496062992125984" footer="0.31496062992125984"/>
  <pageSetup paperSize="9" scale="98" orientation="landscape" verticalDpi="0" r:id="rId1"/>
  <headerFooter>
    <oddHeader>&amp;LNemocnice Pelhřimov
stravovací provoz
Slovanského bratrství 710
393 01  Pelhřimov&amp;RZavedení systému HACCP
Monitoring HACCP
1. 4. 2025</oddHead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Petr Paťha</cp:lastModifiedBy>
  <cp:lastPrinted>2025-04-01T08:55:30Z</cp:lastPrinted>
  <dcterms:created xsi:type="dcterms:W3CDTF">2024-09-06T11:38:40Z</dcterms:created>
  <dcterms:modified xsi:type="dcterms:W3CDTF">2025-04-01T09:45:46Z</dcterms:modified>
</cp:coreProperties>
</file>